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fasmj\Desktop\IR Website Files\Fall2016_Web\"/>
    </mc:Choice>
  </mc:AlternateContent>
  <bookViews>
    <workbookView xWindow="9870" yWindow="15" windowWidth="9315" windowHeight="8580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F37" i="2" l="1"/>
  <c r="D37" i="2"/>
  <c r="B35" i="2"/>
  <c r="B34" i="2"/>
  <c r="B33" i="2"/>
  <c r="B32" i="2"/>
  <c r="B31" i="2"/>
  <c r="B30" i="2"/>
  <c r="B29" i="2"/>
  <c r="B28" i="2"/>
  <c r="B27" i="2"/>
  <c r="F18" i="2"/>
  <c r="D18" i="2"/>
  <c r="B16" i="2"/>
  <c r="B15" i="2"/>
  <c r="B14" i="2"/>
  <c r="B13" i="2"/>
  <c r="B12" i="2"/>
  <c r="B11" i="2"/>
  <c r="B10" i="2"/>
  <c r="B9" i="2"/>
  <c r="B8" i="2"/>
  <c r="B37" i="2" l="1"/>
  <c r="C28" i="2" s="1"/>
  <c r="B18" i="2"/>
  <c r="C15" i="2" s="1"/>
  <c r="E31" i="2" l="1"/>
  <c r="E27" i="2"/>
  <c r="G30" i="2"/>
  <c r="G34" i="2"/>
  <c r="C33" i="2"/>
  <c r="E28" i="2"/>
  <c r="G27" i="2"/>
  <c r="G31" i="2"/>
  <c r="C29" i="2"/>
  <c r="C27" i="2"/>
  <c r="E29" i="2"/>
  <c r="E33" i="2"/>
  <c r="G28" i="2"/>
  <c r="G32" i="2"/>
  <c r="C30" i="2"/>
  <c r="C32" i="2"/>
  <c r="C31" i="2"/>
  <c r="E30" i="2"/>
  <c r="E34" i="2"/>
  <c r="G29" i="2"/>
  <c r="G33" i="2"/>
  <c r="E32" i="2"/>
  <c r="C34" i="2"/>
  <c r="G12" i="2"/>
  <c r="C11" i="2"/>
  <c r="G14" i="2"/>
  <c r="G13" i="2"/>
  <c r="G8" i="2"/>
  <c r="E10" i="2"/>
  <c r="C10" i="2"/>
  <c r="C13" i="2"/>
  <c r="G11" i="2"/>
  <c r="E12" i="2"/>
  <c r="C9" i="2"/>
  <c r="G9" i="2"/>
  <c r="E8" i="2"/>
  <c r="E13" i="2"/>
  <c r="E9" i="2"/>
  <c r="E14" i="2"/>
  <c r="C8" i="2"/>
  <c r="C14" i="2"/>
  <c r="C12" i="2"/>
  <c r="G10" i="2"/>
  <c r="G15" i="2"/>
  <c r="E11" i="2"/>
  <c r="E15" i="2"/>
  <c r="C37" i="2" l="1"/>
  <c r="E37" i="2"/>
  <c r="G37" i="2"/>
  <c r="C18" i="2"/>
  <c r="G18" i="2"/>
  <c r="E18" i="2"/>
</calcChain>
</file>

<file path=xl/sharedStrings.xml><?xml version="1.0" encoding="utf-8"?>
<sst xmlns="http://schemas.openxmlformats.org/spreadsheetml/2006/main" count="43" uniqueCount="22">
  <si>
    <t>African American</t>
  </si>
  <si>
    <t>American Indian</t>
  </si>
  <si>
    <t>Asian</t>
  </si>
  <si>
    <t>Hispanic</t>
  </si>
  <si>
    <t>Caucasian</t>
  </si>
  <si>
    <t>Undisclosed</t>
  </si>
  <si>
    <t>Ethnicity</t>
  </si>
  <si>
    <t>Men</t>
  </si>
  <si>
    <t>Women</t>
  </si>
  <si>
    <t>Total</t>
  </si>
  <si>
    <t>Percent</t>
  </si>
  <si>
    <t>ENROLLMENT BY ETHNICITY AND GENDER</t>
  </si>
  <si>
    <t>ALL GRADUATE</t>
  </si>
  <si>
    <t>ALL NEW GRADUATE</t>
  </si>
  <si>
    <t>BUFFALO STATE</t>
  </si>
  <si>
    <t>Pacific Islanders</t>
  </si>
  <si>
    <t>Non-Resident Alien</t>
  </si>
  <si>
    <t>Multiracial</t>
  </si>
  <si>
    <t>ALL GRADUATE STUDENTS</t>
  </si>
  <si>
    <t>FALL 2016</t>
  </si>
  <si>
    <t>[Fall 2016 - Fact Sheet]</t>
  </si>
  <si>
    <t>[Institutional Research Home]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</si>
</sst>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1"/>
      <color indexed="52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4"/>
      <color indexed="52"/>
      <name val="Garamond"/>
      <family val="1"/>
    </font>
    <font>
      <b/>
      <sz val="10"/>
      <name val="Arial"/>
      <family val="2"/>
    </font>
    <font>
      <u/>
      <sz val="10"/>
      <color indexed="12"/>
      <name val="Arial"/>
    </font>
    <font>
      <u/>
      <sz val="11"/>
      <color indexed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6" fillId="2" borderId="0" xfId="0" applyFont="1" applyFill="1"/>
    <xf numFmtId="165" fontId="6" fillId="2" borderId="0" xfId="1" applyNumberFormat="1" applyFont="1" applyFill="1"/>
    <xf numFmtId="164" fontId="6" fillId="2" borderId="0" xfId="1" applyNumberFormat="1" applyFont="1" applyFill="1"/>
    <xf numFmtId="0" fontId="0" fillId="2" borderId="0" xfId="0" applyFill="1"/>
    <xf numFmtId="0" fontId="3" fillId="2" borderId="0" xfId="0" applyFont="1" applyFill="1"/>
    <xf numFmtId="0" fontId="6" fillId="2" borderId="1" xfId="0" applyFont="1" applyFill="1" applyBorder="1"/>
    <xf numFmtId="0" fontId="6" fillId="2" borderId="1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165" fontId="0" fillId="2" borderId="0" xfId="1" applyNumberFormat="1" applyFont="1" applyFill="1"/>
    <xf numFmtId="164" fontId="0" fillId="2" borderId="0" xfId="1" applyNumberFormat="1" applyFont="1" applyFill="1"/>
    <xf numFmtId="0" fontId="0" fillId="2" borderId="0" xfId="0" applyNumberFormat="1" applyFill="1"/>
    <xf numFmtId="0" fontId="4" fillId="2" borderId="0" xfId="0" applyFont="1" applyFill="1"/>
    <xf numFmtId="0" fontId="9" fillId="3" borderId="0" xfId="0" applyFont="1" applyFill="1"/>
    <xf numFmtId="0" fontId="8" fillId="3" borderId="0" xfId="2" applyFont="1" applyFill="1" applyAlignment="1" applyProtection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stitutionalresearch.buffalostate.edu/fall-2016" TargetMode="External"/><Relationship Id="rId2" Type="http://schemas.openxmlformats.org/officeDocument/2006/relationships/hyperlink" Target="..\index.html" TargetMode="External"/><Relationship Id="rId1" Type="http://schemas.openxmlformats.org/officeDocument/2006/relationships/hyperlink" Target="../fall02files/sdf01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stitutionalresearch.buffalostate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topLeftCell="A9" zoomScale="90" zoomScaleNormal="90" workbookViewId="0">
      <selection activeCell="A45" sqref="A45"/>
    </sheetView>
  </sheetViews>
  <sheetFormatPr defaultRowHeight="12.75" x14ac:dyDescent="0.2"/>
  <cols>
    <col min="1" max="1" width="27.42578125" style="4" bestFit="1" customWidth="1"/>
    <col min="2" max="3" width="9.140625" style="4"/>
    <col min="4" max="7" width="9.28515625" style="4" bestFit="1" customWidth="1"/>
    <col min="8" max="16384" width="9.140625" style="4"/>
  </cols>
  <sheetData>
    <row r="1" spans="1:8" ht="18.75" x14ac:dyDescent="0.3">
      <c r="A1" s="16" t="s">
        <v>14</v>
      </c>
      <c r="B1" s="16"/>
      <c r="C1" s="16"/>
      <c r="D1" s="16"/>
      <c r="E1" s="16"/>
      <c r="F1" s="16"/>
      <c r="G1" s="16"/>
    </row>
    <row r="2" spans="1:8" ht="15" x14ac:dyDescent="0.25">
      <c r="A2" s="15" t="s">
        <v>12</v>
      </c>
      <c r="B2" s="15"/>
      <c r="C2" s="15"/>
      <c r="D2" s="15"/>
      <c r="E2" s="15"/>
      <c r="F2" s="15"/>
      <c r="G2" s="15"/>
    </row>
    <row r="3" spans="1:8" ht="15" x14ac:dyDescent="0.25">
      <c r="A3" s="15" t="s">
        <v>11</v>
      </c>
      <c r="B3" s="15"/>
      <c r="C3" s="15"/>
      <c r="D3" s="15"/>
      <c r="E3" s="15"/>
      <c r="F3" s="15"/>
      <c r="G3" s="15"/>
    </row>
    <row r="4" spans="1:8" ht="15" x14ac:dyDescent="0.25">
      <c r="A4" s="15" t="s">
        <v>19</v>
      </c>
      <c r="B4" s="15"/>
      <c r="C4" s="15"/>
      <c r="D4" s="15"/>
      <c r="E4" s="15"/>
      <c r="F4" s="15"/>
      <c r="G4" s="15"/>
    </row>
    <row r="5" spans="1:8" x14ac:dyDescent="0.2">
      <c r="A5" s="5"/>
      <c r="B5" s="5"/>
      <c r="C5" s="5"/>
      <c r="D5" s="5"/>
      <c r="E5" s="5"/>
      <c r="F5" s="5"/>
      <c r="G5" s="5"/>
    </row>
    <row r="6" spans="1:8" x14ac:dyDescent="0.2">
      <c r="A6" s="6" t="s">
        <v>6</v>
      </c>
      <c r="B6" s="7" t="s">
        <v>9</v>
      </c>
      <c r="C6" s="7" t="s">
        <v>10</v>
      </c>
      <c r="D6" s="7" t="s">
        <v>7</v>
      </c>
      <c r="E6" s="7" t="s">
        <v>10</v>
      </c>
      <c r="F6" s="7" t="s">
        <v>8</v>
      </c>
      <c r="G6" s="7" t="s">
        <v>10</v>
      </c>
      <c r="H6" s="8"/>
    </row>
    <row r="7" spans="1:8" x14ac:dyDescent="0.2">
      <c r="D7" s="8"/>
      <c r="E7" s="8"/>
      <c r="F7" s="8"/>
      <c r="G7" s="8"/>
      <c r="H7" s="8"/>
    </row>
    <row r="8" spans="1:8" x14ac:dyDescent="0.2">
      <c r="A8" s="1" t="s">
        <v>0</v>
      </c>
      <c r="B8" s="9">
        <f t="shared" ref="B8:B16" si="0">SUM(D8,F8)</f>
        <v>125</v>
      </c>
      <c r="C8" s="10">
        <f>B8/(B18-B16)*100</f>
        <v>12.626262626262626</v>
      </c>
      <c r="D8" s="11">
        <v>45</v>
      </c>
      <c r="E8" s="10">
        <f>D8/(B18-B16)*100</f>
        <v>4.5454545454545459</v>
      </c>
      <c r="F8" s="11">
        <v>80</v>
      </c>
      <c r="G8" s="10">
        <f>F8/(B18-B16)*100</f>
        <v>8.0808080808080813</v>
      </c>
    </row>
    <row r="9" spans="1:8" x14ac:dyDescent="0.2">
      <c r="A9" s="1" t="s">
        <v>1</v>
      </c>
      <c r="B9" s="9">
        <f t="shared" si="0"/>
        <v>6</v>
      </c>
      <c r="C9" s="10">
        <f>B9/(B18-B16)*100</f>
        <v>0.60606060606060608</v>
      </c>
      <c r="D9" s="11">
        <v>1</v>
      </c>
      <c r="E9" s="10">
        <f>D9/(B18-B16)*100</f>
        <v>0.10101010101010101</v>
      </c>
      <c r="F9" s="11">
        <v>5</v>
      </c>
      <c r="G9" s="10">
        <f>F9/(B18-B16)*100</f>
        <v>0.50505050505050508</v>
      </c>
    </row>
    <row r="10" spans="1:8" x14ac:dyDescent="0.2">
      <c r="A10" s="1" t="s">
        <v>2</v>
      </c>
      <c r="B10" s="9">
        <f t="shared" si="0"/>
        <v>23</v>
      </c>
      <c r="C10" s="10">
        <f>B10/(B18-B16)*100</f>
        <v>2.3232323232323231</v>
      </c>
      <c r="D10" s="11">
        <v>11</v>
      </c>
      <c r="E10" s="10">
        <f>D10/(B18-B16)*100</f>
        <v>1.1111111111111112</v>
      </c>
      <c r="F10" s="11">
        <v>12</v>
      </c>
      <c r="G10" s="10">
        <f>F10/(B18-B16)*100</f>
        <v>1.2121212121212122</v>
      </c>
    </row>
    <row r="11" spans="1:8" x14ac:dyDescent="0.2">
      <c r="A11" s="1" t="s">
        <v>4</v>
      </c>
      <c r="B11" s="9">
        <f t="shared" si="0"/>
        <v>727</v>
      </c>
      <c r="C11" s="10">
        <f>B11/(B18-B16)*100</f>
        <v>73.434343434343432</v>
      </c>
      <c r="D11" s="11">
        <v>202</v>
      </c>
      <c r="E11" s="10">
        <f>D11/(B18-B16)*100</f>
        <v>20.404040404040405</v>
      </c>
      <c r="F11" s="11">
        <v>525</v>
      </c>
      <c r="G11" s="10">
        <f>F11/(B18-B16)*100</f>
        <v>53.030303030303031</v>
      </c>
    </row>
    <row r="12" spans="1:8" x14ac:dyDescent="0.2">
      <c r="A12" s="1" t="s">
        <v>3</v>
      </c>
      <c r="B12" s="9">
        <f t="shared" si="0"/>
        <v>48</v>
      </c>
      <c r="C12" s="10">
        <f>B12/(B18-B16)*100</f>
        <v>4.8484848484848486</v>
      </c>
      <c r="D12" s="11">
        <v>14</v>
      </c>
      <c r="E12" s="10">
        <f>D12/(B18-B16)*100</f>
        <v>1.4141414141414141</v>
      </c>
      <c r="F12" s="11">
        <v>34</v>
      </c>
      <c r="G12" s="10">
        <f>F12/(B18-B16)*100</f>
        <v>3.4343434343434343</v>
      </c>
    </row>
    <row r="13" spans="1:8" x14ac:dyDescent="0.2">
      <c r="A13" s="1" t="s">
        <v>17</v>
      </c>
      <c r="B13" s="9">
        <f t="shared" si="0"/>
        <v>17</v>
      </c>
      <c r="C13" s="10">
        <f>B13/(B18-B16)*100</f>
        <v>1.7171717171717171</v>
      </c>
      <c r="D13" s="9">
        <v>6</v>
      </c>
      <c r="E13" s="10">
        <f>D13/(B18-B16)*100</f>
        <v>0.60606060606060608</v>
      </c>
      <c r="F13" s="9">
        <v>11</v>
      </c>
      <c r="G13" s="10">
        <f>F13/(B18-B16)*100</f>
        <v>1.1111111111111112</v>
      </c>
    </row>
    <row r="14" spans="1:8" x14ac:dyDescent="0.2">
      <c r="A14" s="1" t="s">
        <v>15</v>
      </c>
      <c r="B14" s="9">
        <f t="shared" si="0"/>
        <v>0</v>
      </c>
      <c r="C14" s="10">
        <f>B14/(B18-B16)*100</f>
        <v>0</v>
      </c>
      <c r="D14" s="9">
        <v>0</v>
      </c>
      <c r="E14" s="10">
        <f>D14/(B18-B16)*100</f>
        <v>0</v>
      </c>
      <c r="F14" s="9">
        <v>0</v>
      </c>
      <c r="G14" s="10">
        <f>F14/(B18-B16)*100</f>
        <v>0</v>
      </c>
    </row>
    <row r="15" spans="1:8" x14ac:dyDescent="0.2">
      <c r="A15" s="1" t="s">
        <v>16</v>
      </c>
      <c r="B15" s="9">
        <f t="shared" si="0"/>
        <v>44</v>
      </c>
      <c r="C15" s="10">
        <f>B15/(B18-B16)*100</f>
        <v>4.4444444444444446</v>
      </c>
      <c r="D15" s="9">
        <v>14</v>
      </c>
      <c r="E15" s="10">
        <f>D15/(B18-B16)*100</f>
        <v>1.4141414141414141</v>
      </c>
      <c r="F15" s="9">
        <v>30</v>
      </c>
      <c r="G15" s="10">
        <f>F15/(B18-B16)*100</f>
        <v>3.0303030303030303</v>
      </c>
    </row>
    <row r="16" spans="1:8" x14ac:dyDescent="0.2">
      <c r="A16" s="1" t="s">
        <v>5</v>
      </c>
      <c r="B16" s="9">
        <f t="shared" si="0"/>
        <v>3</v>
      </c>
      <c r="C16" s="10">
        <v>0</v>
      </c>
      <c r="D16" s="9">
        <v>1</v>
      </c>
      <c r="E16" s="10">
        <v>0</v>
      </c>
      <c r="F16" s="9">
        <v>2</v>
      </c>
      <c r="G16" s="10">
        <v>0</v>
      </c>
    </row>
    <row r="17" spans="1:9" x14ac:dyDescent="0.2">
      <c r="A17" s="1"/>
      <c r="B17" s="9"/>
      <c r="C17" s="10"/>
      <c r="D17" s="9"/>
      <c r="E17" s="10"/>
      <c r="F17" s="9"/>
      <c r="G17" s="10"/>
    </row>
    <row r="18" spans="1:9" x14ac:dyDescent="0.2">
      <c r="A18" s="5" t="s">
        <v>18</v>
      </c>
      <c r="B18" s="2">
        <f t="shared" ref="B18:G18" si="1">SUM(B8:B17)</f>
        <v>993</v>
      </c>
      <c r="C18" s="3">
        <f t="shared" si="1"/>
        <v>100</v>
      </c>
      <c r="D18" s="2">
        <f t="shared" si="1"/>
        <v>294</v>
      </c>
      <c r="E18" s="3">
        <f t="shared" si="1"/>
        <v>29.595959595959599</v>
      </c>
      <c r="F18" s="2">
        <f t="shared" si="1"/>
        <v>699</v>
      </c>
      <c r="G18" s="3">
        <f t="shared" si="1"/>
        <v>70.404040404040416</v>
      </c>
    </row>
    <row r="19" spans="1:9" x14ac:dyDescent="0.2">
      <c r="A19" s="1"/>
      <c r="B19" s="2"/>
      <c r="C19" s="3"/>
      <c r="D19" s="2"/>
      <c r="E19" s="3"/>
      <c r="F19" s="2"/>
      <c r="G19" s="3"/>
    </row>
    <row r="20" spans="1:9" x14ac:dyDescent="0.2">
      <c r="A20" s="12"/>
      <c r="B20" s="12"/>
      <c r="C20" s="12"/>
      <c r="D20" s="12"/>
      <c r="E20" s="12"/>
      <c r="F20" s="12"/>
      <c r="G20" s="12"/>
    </row>
    <row r="21" spans="1:9" ht="15" x14ac:dyDescent="0.25">
      <c r="A21" s="15" t="s">
        <v>13</v>
      </c>
      <c r="B21" s="15"/>
      <c r="C21" s="15"/>
      <c r="D21" s="15"/>
      <c r="E21" s="15"/>
      <c r="F21" s="15"/>
      <c r="G21" s="15"/>
    </row>
    <row r="22" spans="1:9" ht="15" x14ac:dyDescent="0.25">
      <c r="A22" s="15" t="s">
        <v>11</v>
      </c>
      <c r="B22" s="15"/>
      <c r="C22" s="15"/>
      <c r="D22" s="15"/>
      <c r="E22" s="15"/>
      <c r="F22" s="15"/>
      <c r="G22" s="15"/>
    </row>
    <row r="23" spans="1:9" ht="15" x14ac:dyDescent="0.25">
      <c r="A23" s="15" t="s">
        <v>19</v>
      </c>
      <c r="B23" s="15"/>
      <c r="C23" s="15"/>
      <c r="D23" s="15"/>
      <c r="E23" s="15"/>
      <c r="F23" s="15"/>
      <c r="G23" s="15"/>
    </row>
    <row r="24" spans="1:9" x14ac:dyDescent="0.2">
      <c r="A24" s="5"/>
      <c r="B24" s="5"/>
      <c r="C24" s="5"/>
      <c r="D24" s="5"/>
      <c r="E24" s="5"/>
      <c r="F24" s="5"/>
      <c r="G24" s="5"/>
    </row>
    <row r="25" spans="1:9" x14ac:dyDescent="0.2">
      <c r="A25" s="6" t="s">
        <v>6</v>
      </c>
      <c r="B25" s="7" t="s">
        <v>9</v>
      </c>
      <c r="C25" s="7" t="s">
        <v>10</v>
      </c>
      <c r="D25" s="7" t="s">
        <v>7</v>
      </c>
      <c r="E25" s="7" t="s">
        <v>10</v>
      </c>
      <c r="F25" s="7" t="s">
        <v>8</v>
      </c>
      <c r="G25" s="7" t="s">
        <v>10</v>
      </c>
    </row>
    <row r="26" spans="1:9" x14ac:dyDescent="0.2">
      <c r="D26" s="8"/>
      <c r="E26" s="8"/>
      <c r="F26" s="8"/>
      <c r="G26" s="8"/>
    </row>
    <row r="27" spans="1:9" x14ac:dyDescent="0.2">
      <c r="A27" s="1" t="s">
        <v>0</v>
      </c>
      <c r="B27" s="9">
        <f t="shared" ref="B27:B35" si="2">SUM(D27,F27)</f>
        <v>43</v>
      </c>
      <c r="C27" s="10">
        <f>B27/(B37-B35)*100</f>
        <v>13.354037267080745</v>
      </c>
      <c r="D27" s="11">
        <v>18</v>
      </c>
      <c r="E27" s="10">
        <f>D27/(B37-B35)*100</f>
        <v>5.5900621118012426</v>
      </c>
      <c r="F27" s="11">
        <v>25</v>
      </c>
      <c r="G27" s="10">
        <f>F27/(B37-B35)*100</f>
        <v>7.7639751552795024</v>
      </c>
      <c r="I27" s="9"/>
    </row>
    <row r="28" spans="1:9" x14ac:dyDescent="0.2">
      <c r="A28" s="1" t="s">
        <v>1</v>
      </c>
      <c r="B28" s="9">
        <f t="shared" si="2"/>
        <v>2</v>
      </c>
      <c r="C28" s="10">
        <f>B28/(B37-B35)*100</f>
        <v>0.6211180124223602</v>
      </c>
      <c r="D28" s="11"/>
      <c r="E28" s="10">
        <f>D28/(B37-B35)*100</f>
        <v>0</v>
      </c>
      <c r="F28" s="11">
        <v>2</v>
      </c>
      <c r="G28" s="10">
        <f>F28/(B37-B35)*100</f>
        <v>0.6211180124223602</v>
      </c>
      <c r="I28" s="9"/>
    </row>
    <row r="29" spans="1:9" x14ac:dyDescent="0.2">
      <c r="A29" s="1" t="s">
        <v>2</v>
      </c>
      <c r="B29" s="9">
        <f t="shared" si="2"/>
        <v>7</v>
      </c>
      <c r="C29" s="10">
        <f>B29/(B37-B35)*100</f>
        <v>2.1739130434782608</v>
      </c>
      <c r="D29" s="11">
        <v>2</v>
      </c>
      <c r="E29" s="10">
        <f>D29/(B37-B35)*100</f>
        <v>0.6211180124223602</v>
      </c>
      <c r="F29" s="11">
        <v>5</v>
      </c>
      <c r="G29" s="10">
        <f>F29/(B37-B35)*100</f>
        <v>1.5527950310559007</v>
      </c>
      <c r="I29" s="9"/>
    </row>
    <row r="30" spans="1:9" x14ac:dyDescent="0.2">
      <c r="A30" s="1" t="s">
        <v>4</v>
      </c>
      <c r="B30" s="9">
        <f t="shared" si="2"/>
        <v>217</v>
      </c>
      <c r="C30" s="10">
        <f>B30/(B37-B35)*100</f>
        <v>67.391304347826093</v>
      </c>
      <c r="D30" s="11">
        <v>57</v>
      </c>
      <c r="E30" s="10">
        <f>D30/(B37-B35)*100</f>
        <v>17.701863354037268</v>
      </c>
      <c r="F30" s="11">
        <v>160</v>
      </c>
      <c r="G30" s="10">
        <f>F30/(B37-B35)*100</f>
        <v>49.689440993788821</v>
      </c>
      <c r="I30" s="9"/>
    </row>
    <row r="31" spans="1:9" x14ac:dyDescent="0.2">
      <c r="A31" s="1" t="s">
        <v>3</v>
      </c>
      <c r="B31" s="9">
        <f t="shared" si="2"/>
        <v>23</v>
      </c>
      <c r="C31" s="10">
        <f>B31/(B37-B35)*100</f>
        <v>7.1428571428571423</v>
      </c>
      <c r="D31" s="11">
        <v>5</v>
      </c>
      <c r="E31" s="10">
        <f>D31/(B37-B35)*100</f>
        <v>1.5527950310559007</v>
      </c>
      <c r="F31" s="11">
        <v>18</v>
      </c>
      <c r="G31" s="10">
        <f>F31/(B37-B35)*100</f>
        <v>5.5900621118012426</v>
      </c>
      <c r="I31" s="9"/>
    </row>
    <row r="32" spans="1:9" x14ac:dyDescent="0.2">
      <c r="A32" s="1" t="s">
        <v>17</v>
      </c>
      <c r="B32" s="9">
        <f t="shared" si="2"/>
        <v>5</v>
      </c>
      <c r="C32" s="10">
        <f>B32/(B37-B35)*100</f>
        <v>1.5527950310559007</v>
      </c>
      <c r="D32" s="9">
        <v>2</v>
      </c>
      <c r="E32" s="10">
        <f>D32/(B37-B35)*100</f>
        <v>0.6211180124223602</v>
      </c>
      <c r="F32" s="9">
        <v>3</v>
      </c>
      <c r="G32" s="10">
        <f>F32/(B37-B35)*100</f>
        <v>0.93167701863354035</v>
      </c>
      <c r="I32" s="9"/>
    </row>
    <row r="33" spans="1:9" x14ac:dyDescent="0.2">
      <c r="A33" s="1" t="s">
        <v>15</v>
      </c>
      <c r="B33" s="9">
        <f t="shared" si="2"/>
        <v>0</v>
      </c>
      <c r="C33" s="10">
        <f>B33/(B37-B35)*100</f>
        <v>0</v>
      </c>
      <c r="D33" s="9">
        <v>0</v>
      </c>
      <c r="E33" s="10">
        <f>D33/(B37-B35)*100</f>
        <v>0</v>
      </c>
      <c r="F33" s="9">
        <v>0</v>
      </c>
      <c r="G33" s="10">
        <f>F33/(B37-B35)*100</f>
        <v>0</v>
      </c>
      <c r="I33" s="9"/>
    </row>
    <row r="34" spans="1:9" x14ac:dyDescent="0.2">
      <c r="A34" s="1" t="s">
        <v>16</v>
      </c>
      <c r="B34" s="9">
        <f t="shared" si="2"/>
        <v>25</v>
      </c>
      <c r="C34" s="10">
        <f>B34/(B37-B35)*100</f>
        <v>7.7639751552795024</v>
      </c>
      <c r="D34" s="9">
        <v>6</v>
      </c>
      <c r="E34" s="10">
        <f>D34/(B37-B35)*100</f>
        <v>1.8633540372670807</v>
      </c>
      <c r="F34" s="9">
        <v>19</v>
      </c>
      <c r="G34" s="10">
        <f>F34/(B37-B35)*100</f>
        <v>5.9006211180124222</v>
      </c>
      <c r="I34" s="9"/>
    </row>
    <row r="35" spans="1:9" x14ac:dyDescent="0.2">
      <c r="A35" s="1" t="s">
        <v>5</v>
      </c>
      <c r="B35" s="9">
        <f t="shared" si="2"/>
        <v>1</v>
      </c>
      <c r="C35" s="10">
        <v>0</v>
      </c>
      <c r="D35" s="9">
        <v>0</v>
      </c>
      <c r="E35" s="10">
        <v>0</v>
      </c>
      <c r="F35" s="9">
        <v>1</v>
      </c>
      <c r="G35" s="10">
        <v>0</v>
      </c>
      <c r="I35" s="9"/>
    </row>
    <row r="36" spans="1:9" x14ac:dyDescent="0.2">
      <c r="A36" s="1"/>
      <c r="B36" s="9"/>
      <c r="C36" s="10"/>
      <c r="D36" s="9"/>
      <c r="E36" s="10"/>
      <c r="F36" s="9"/>
      <c r="G36" s="10"/>
    </row>
    <row r="37" spans="1:9" x14ac:dyDescent="0.2">
      <c r="A37" s="5" t="s">
        <v>18</v>
      </c>
      <c r="B37" s="2">
        <f t="shared" ref="B37:G37" si="3">SUM(B27:B36)</f>
        <v>323</v>
      </c>
      <c r="C37" s="3">
        <f t="shared" si="3"/>
        <v>100</v>
      </c>
      <c r="D37" s="2">
        <f>SUM(D27:D36)</f>
        <v>90</v>
      </c>
      <c r="E37" s="3">
        <f t="shared" si="3"/>
        <v>27.950310559006212</v>
      </c>
      <c r="F37" s="2">
        <f t="shared" si="3"/>
        <v>233</v>
      </c>
      <c r="G37" s="3">
        <f t="shared" si="3"/>
        <v>72.049689440993788</v>
      </c>
    </row>
    <row r="38" spans="1:9" x14ac:dyDescent="0.2">
      <c r="A38" s="5"/>
      <c r="B38" s="2"/>
      <c r="C38" s="3"/>
      <c r="D38" s="2"/>
      <c r="E38" s="3"/>
      <c r="F38" s="2"/>
      <c r="G38" s="3"/>
    </row>
    <row r="39" spans="1:9" x14ac:dyDescent="0.2">
      <c r="A39" s="12"/>
      <c r="B39" s="12"/>
      <c r="C39" s="12"/>
      <c r="D39" s="12"/>
      <c r="E39" s="12"/>
      <c r="F39" s="12"/>
      <c r="G39" s="12"/>
    </row>
    <row r="40" spans="1:9" s="13" customFormat="1" ht="14.25" x14ac:dyDescent="0.2">
      <c r="A40" s="14" t="s">
        <v>20</v>
      </c>
      <c r="B40" s="14"/>
      <c r="C40" s="14"/>
      <c r="D40" s="14"/>
      <c r="E40" s="14"/>
      <c r="F40" s="14"/>
      <c r="G40" s="14"/>
      <c r="H40" s="14"/>
    </row>
    <row r="41" spans="1:9" s="13" customFormat="1" ht="14.25" x14ac:dyDescent="0.2">
      <c r="A41" s="14" t="s">
        <v>21</v>
      </c>
      <c r="B41" s="14"/>
      <c r="C41" s="14"/>
      <c r="D41" s="14"/>
      <c r="E41" s="14"/>
      <c r="F41" s="14"/>
      <c r="G41" s="14"/>
      <c r="H41" s="14"/>
    </row>
    <row r="42" spans="1:9" x14ac:dyDescent="0.2">
      <c r="A42" s="12"/>
      <c r="B42" s="12"/>
      <c r="C42" s="12"/>
      <c r="D42" s="12"/>
      <c r="E42" s="12"/>
      <c r="F42" s="12"/>
      <c r="G42" s="12"/>
    </row>
  </sheetData>
  <sheetProtection algorithmName="SHA-512" hashValue="K+V8eVmWtuBLTALZBx5zd4FmYiFNT/nK+cV0eXH0D40Hc/6HtOs2W4UhR8xapG/SdQaZwv00WOaqJt6jdsFvBQ==" saltValue="ZiZmvKIv73XrBlhK/1tD+w==" spinCount="100000" sheet="1" objects="1" scenarios="1"/>
  <mergeCells count="9">
    <mergeCell ref="A40:H40"/>
    <mergeCell ref="A41:H41"/>
    <mergeCell ref="A23:G23"/>
    <mergeCell ref="A1:G1"/>
    <mergeCell ref="A2:G2"/>
    <mergeCell ref="A3:G3"/>
    <mergeCell ref="A4:G4"/>
    <mergeCell ref="A21:G21"/>
    <mergeCell ref="A22:G22"/>
  </mergeCells>
  <hyperlinks>
    <hyperlink ref="A40:D40" r:id="rId1" display="[Fall 2001 - Fact Sheet]"/>
    <hyperlink ref="A41:D41" r:id="rId2" display="[Institutional Research Home]"/>
    <hyperlink ref="A40:H40" r:id="rId3" display="[Fall 2016 - Fact Sheet]"/>
    <hyperlink ref="A41:H41" r:id="rId4" display="[Institutional Research Home]"/>
  </hyperlinks>
  <pageMargins left="0.7" right="0.7" top="0.75" bottom="0.75" header="0.3" footer="0.3"/>
  <pageSetup scale="91" orientation="portrait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267902B-DE9C-4EA7-A2B2-2B5484B0DC00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Buffalo State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Bonn, Michelle</cp:lastModifiedBy>
  <cp:lastPrinted>2016-11-14T13:26:16Z</cp:lastPrinted>
  <dcterms:created xsi:type="dcterms:W3CDTF">2001-11-26T03:35:11Z</dcterms:created>
  <dcterms:modified xsi:type="dcterms:W3CDTF">2016-11-28T16:25:20Z</dcterms:modified>
</cp:coreProperties>
</file>